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1 Долгово\Бюджет Долгово 2021\"/>
    </mc:Choice>
  </mc:AlternateContent>
  <bookViews>
    <workbookView xWindow="0" yWindow="0" windowWidth="19200" windowHeight="10905"/>
  </bookViews>
  <sheets>
    <sheet name="2 rd" sheetId="6" r:id="rId1"/>
    <sheet name="Лист1" sheetId="1" r:id="rId2"/>
    <sheet name="Лист1 (2)" sheetId="2" r:id="rId3"/>
    <sheet name="Лист3" sheetId="3" r:id="rId4"/>
    <sheet name="Лист1 (3)" sheetId="4" r:id="rId5"/>
    <sheet name="Лист1 (4)" sheetId="5" r:id="rId6"/>
  </sheets>
  <definedNames>
    <definedName name="_xlnm.Print_Titles" localSheetId="0">'2 rd'!$5:$6</definedName>
    <definedName name="_xlnm.Print_Titles" localSheetId="1">Лист1!$5:$6</definedName>
    <definedName name="_xlnm.Print_Titles" localSheetId="2">'Лист1 (2)'!$5:$6</definedName>
    <definedName name="_xlnm.Print_Titles" localSheetId="4">'Лист1 (3)'!$5:$6</definedName>
    <definedName name="_xlnm.Print_Titles" localSheetId="5">'Лист1 (4)'!$5:$6</definedName>
  </definedNames>
  <calcPr calcId="162913"/>
</workbook>
</file>

<file path=xl/calcChain.xml><?xml version="1.0" encoding="utf-8"?>
<calcChain xmlns="http://schemas.openxmlformats.org/spreadsheetml/2006/main">
  <c r="D23" i="6" l="1"/>
  <c r="C23" i="6"/>
  <c r="E21" i="6"/>
  <c r="E19" i="6"/>
  <c r="F17" i="6"/>
  <c r="E17" i="6"/>
  <c r="E16" i="6"/>
  <c r="F15" i="6"/>
  <c r="E15" i="6"/>
  <c r="F13" i="6"/>
  <c r="E13" i="6"/>
  <c r="F11" i="6"/>
  <c r="E11" i="6"/>
  <c r="F9" i="6"/>
  <c r="E9" i="6"/>
  <c r="F7" i="6"/>
  <c r="E7" i="6"/>
  <c r="F23" i="6" l="1"/>
  <c r="E23" i="6"/>
  <c r="F19" i="5"/>
  <c r="D23" i="5"/>
  <c r="C23" i="5"/>
  <c r="E21" i="5"/>
  <c r="E19" i="5"/>
  <c r="F17" i="5"/>
  <c r="E17" i="5"/>
  <c r="E16" i="5"/>
  <c r="F15" i="5"/>
  <c r="E15" i="5"/>
  <c r="F13" i="5"/>
  <c r="E13" i="5"/>
  <c r="F11" i="5"/>
  <c r="E11" i="5"/>
  <c r="F9" i="5"/>
  <c r="E9" i="5"/>
  <c r="F7" i="5"/>
  <c r="E7" i="5"/>
  <c r="D23" i="4"/>
  <c r="C23" i="4"/>
  <c r="E21" i="4"/>
  <c r="E19" i="4"/>
  <c r="F17" i="4"/>
  <c r="E17" i="4"/>
  <c r="E16" i="4"/>
  <c r="F15" i="4"/>
  <c r="E15" i="4"/>
  <c r="F13" i="4"/>
  <c r="E13" i="4"/>
  <c r="F11" i="4"/>
  <c r="E11" i="4"/>
  <c r="F9" i="4"/>
  <c r="E9" i="4"/>
  <c r="F7" i="4"/>
  <c r="E7" i="4"/>
  <c r="D23" i="2"/>
  <c r="C23" i="2"/>
  <c r="E21" i="2"/>
  <c r="E19" i="2"/>
  <c r="F17" i="2"/>
  <c r="E17" i="2"/>
  <c r="E16" i="2"/>
  <c r="F15" i="2"/>
  <c r="E15" i="2"/>
  <c r="F13" i="2"/>
  <c r="E13" i="2"/>
  <c r="F11" i="2"/>
  <c r="E11" i="2"/>
  <c r="F9" i="2"/>
  <c r="E9" i="2"/>
  <c r="F7" i="2"/>
  <c r="E7" i="2"/>
  <c r="F23" i="2" l="1"/>
  <c r="E23" i="5"/>
  <c r="F23" i="5"/>
  <c r="E23" i="4"/>
  <c r="F23" i="4"/>
  <c r="E23" i="2"/>
  <c r="D23" i="1"/>
  <c r="C23" i="1"/>
  <c r="E9" i="1" l="1"/>
  <c r="E11" i="1"/>
  <c r="E13" i="1"/>
  <c r="E15" i="1"/>
  <c r="E16" i="1"/>
  <c r="E17" i="1"/>
  <c r="E19" i="1"/>
  <c r="E21" i="1"/>
  <c r="E7" i="1"/>
  <c r="F9" i="1"/>
  <c r="F11" i="1"/>
  <c r="F13" i="1"/>
  <c r="F15" i="1"/>
  <c r="F17" i="1"/>
  <c r="F7" i="1" l="1"/>
  <c r="E23" i="1"/>
  <c r="F23" i="1" l="1"/>
</calcChain>
</file>

<file path=xl/sharedStrings.xml><?xml version="1.0" encoding="utf-8"?>
<sst xmlns="http://schemas.openxmlformats.org/spreadsheetml/2006/main" count="120" uniqueCount="28">
  <si>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</si>
  <si>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</si>
  <si>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</si>
  <si>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</si>
  <si>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</si>
  <si>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</si>
  <si>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</si>
  <si>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</si>
  <si>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</si>
  <si>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</si>
  <si>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</si>
  <si>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</si>
  <si>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</si>
  <si>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</si>
  <si>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</si>
  <si>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</si>
  <si>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</si>
  <si>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</si>
  <si>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</si>
  <si>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</si>
  <si>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</si>
  <si>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</si>
  <si>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</si>
  <si>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Сведения об исполнении расходной части бюджета (по разделам, подразделам бюджетной классификации) за II квартал 2020 год</t>
  </si>
  <si>
    <t>Сведения об исполнении расходной части бюджета (по разделам, подразделам бюджетной классификации) за III квартал 2020 год</t>
  </si>
  <si>
    <t>Сведения об исполнении расходной части бюджета (по разделам, подразделам бюджетной классификации) за IV квартал 2020 год</t>
  </si>
  <si>
    <t>Сведения об исполнении расходной части бюджета (по разделам, подразделам бюджетной классификации) за I квартал 2021 год</t>
  </si>
  <si>
    <t>Сведения об исполнении расходной части бюджета (по разделам, подразделам бюджетной классификации) за II квартал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</si>
</sst>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9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2:F491"/>
  <sheetViews>
    <sheetView tabSelected="1" workbookViewId="0">
      <selection activeCell="B10" sqref="B10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3" t="s">
        <v>27</v>
      </c>
      <c r="B2" s="33"/>
      <c r="C2" s="33"/>
      <c r="D2" s="33"/>
      <c r="E2" s="33"/>
      <c r="F2" s="33"/>
    </row>
    <row r="3" spans="1:6" ht="10.5" customHeight="1" x14ac:dyDescent="0.25">
      <c r="A3" s="32"/>
      <c r="B3" s="32"/>
      <c r="C3" s="32"/>
      <c r="D3" s="32"/>
      <c r="E3" s="32"/>
      <c r="F3" s="32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1423.6</v>
      </c>
      <c r="D7" s="25">
        <v>964</v>
      </c>
      <c r="E7" s="27">
        <f>C7-D7</f>
        <v>459.59999999999991</v>
      </c>
      <c r="F7" s="14">
        <f>D7/C7%</f>
        <v>67.715650463613386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51.1</v>
      </c>
      <c r="D9" s="25">
        <v>23.9</v>
      </c>
      <c r="E9" s="27">
        <f t="shared" ref="E9:E21" si="0">C9-D9</f>
        <v>27.200000000000003</v>
      </c>
      <c r="F9" s="14">
        <f t="shared" ref="F9:F23" si="1">D9/C9%</f>
        <v>46.771037181996086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140</v>
      </c>
      <c r="D11" s="25">
        <v>81.599999999999994</v>
      </c>
      <c r="E11" s="27">
        <f t="shared" si="0"/>
        <v>58.400000000000006</v>
      </c>
      <c r="F11" s="14">
        <f t="shared" si="1"/>
        <v>58.285714285714285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158.19999999999999</v>
      </c>
      <c r="D13" s="25">
        <v>103.8</v>
      </c>
      <c r="E13" s="27">
        <f t="shared" si="0"/>
        <v>54.399999999999991</v>
      </c>
      <c r="F13" s="14">
        <f t="shared" si="1"/>
        <v>65.613147914032879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339</v>
      </c>
      <c r="D15" s="25">
        <v>209.9</v>
      </c>
      <c r="E15" s="27">
        <f t="shared" si="0"/>
        <v>129.1</v>
      </c>
      <c r="F15" s="14">
        <f t="shared" si="1"/>
        <v>61.91740412979351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803.4</v>
      </c>
      <c r="D17" s="25">
        <v>279.39999999999998</v>
      </c>
      <c r="E17" s="27">
        <f t="shared" si="0"/>
        <v>524</v>
      </c>
      <c r="F17" s="14">
        <f t="shared" si="1"/>
        <v>34.777196913119248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>
        <v>10</v>
      </c>
      <c r="D21" s="25">
        <v>0</v>
      </c>
      <c r="E21" s="27">
        <f t="shared" si="0"/>
        <v>10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2925.2999999999997</v>
      </c>
      <c r="D23" s="23">
        <f>D7+D9+D11+D13+D15+D17+D19+D21</f>
        <v>1662.6</v>
      </c>
      <c r="E23" s="26">
        <f>C23-D23</f>
        <v>1262.6999999999998</v>
      </c>
      <c r="F23" s="24">
        <f t="shared" si="1"/>
        <v>56.835196390113836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F491"/>
  <sheetViews>
    <sheetView workbookViewId="0">
      <selection activeCell="A17" sqref="A17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3" t="s">
        <v>26</v>
      </c>
      <c r="B2" s="33"/>
      <c r="C2" s="33"/>
      <c r="D2" s="33"/>
      <c r="E2" s="33"/>
      <c r="F2" s="33"/>
    </row>
    <row r="3" spans="1:6" ht="10.5" customHeight="1" x14ac:dyDescent="0.25">
      <c r="A3" s="1"/>
      <c r="B3" s="1"/>
      <c r="C3" s="1"/>
      <c r="D3" s="1"/>
      <c r="E3" s="1"/>
      <c r="F3" s="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1423.6</v>
      </c>
      <c r="D7" s="25">
        <v>485.4</v>
      </c>
      <c r="E7" s="27">
        <f>C7-D7</f>
        <v>938.19999999999993</v>
      </c>
      <c r="F7" s="14">
        <f>D7/C7%</f>
        <v>34.096656364147236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51.1</v>
      </c>
      <c r="D9" s="25">
        <v>11.9</v>
      </c>
      <c r="E9" s="27">
        <f t="shared" ref="E9:E21" si="0">C9-D9</f>
        <v>39.200000000000003</v>
      </c>
      <c r="F9" s="14">
        <f t="shared" ref="F9:F23" si="1">D9/C9%</f>
        <v>23.287671232876711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140</v>
      </c>
      <c r="D11" s="25"/>
      <c r="E11" s="27">
        <f t="shared" si="0"/>
        <v>140</v>
      </c>
      <c r="F11" s="14">
        <f t="shared" si="1"/>
        <v>0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158.19999999999999</v>
      </c>
      <c r="D13" s="25">
        <v>76.3</v>
      </c>
      <c r="E13" s="27">
        <f t="shared" si="0"/>
        <v>81.899999999999991</v>
      </c>
      <c r="F13" s="14">
        <f t="shared" si="1"/>
        <v>48.230088495575224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191</v>
      </c>
      <c r="D15" s="25">
        <v>107</v>
      </c>
      <c r="E15" s="27">
        <f t="shared" si="0"/>
        <v>84</v>
      </c>
      <c r="F15" s="14">
        <f t="shared" si="1"/>
        <v>56.020942408376968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824.4</v>
      </c>
      <c r="D17" s="25">
        <v>174.4</v>
      </c>
      <c r="E17" s="27">
        <f t="shared" si="0"/>
        <v>650</v>
      </c>
      <c r="F17" s="14">
        <f t="shared" si="1"/>
        <v>21.154779233381856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>
        <v>10</v>
      </c>
      <c r="D21" s="25">
        <v>0</v>
      </c>
      <c r="E21" s="27">
        <f t="shared" si="0"/>
        <v>10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2798.2999999999997</v>
      </c>
      <c r="D23" s="23">
        <f>D7+D9+D11+D13+D15+D17+D19+D21</f>
        <v>854.99999999999989</v>
      </c>
      <c r="E23" s="26">
        <f>C23-D23</f>
        <v>1943.2999999999997</v>
      </c>
      <c r="F23" s="24">
        <f t="shared" si="1"/>
        <v>30.554265089518637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F491"/>
  <sheetViews>
    <sheetView workbookViewId="0">
      <selection activeCell="D18" sqref="D18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3" t="s">
        <v>23</v>
      </c>
      <c r="B2" s="33"/>
      <c r="C2" s="33"/>
      <c r="D2" s="33"/>
      <c r="E2" s="33"/>
      <c r="F2" s="33"/>
    </row>
    <row r="3" spans="1:6" ht="10.5" customHeight="1" x14ac:dyDescent="0.25">
      <c r="A3" s="31"/>
      <c r="B3" s="31"/>
      <c r="C3" s="31"/>
      <c r="D3" s="31"/>
      <c r="E3" s="31"/>
      <c r="F3" s="3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1502.5</v>
      </c>
      <c r="D7" s="25">
        <v>811.7</v>
      </c>
      <c r="E7" s="27">
        <f>C7-D7</f>
        <v>690.8</v>
      </c>
      <c r="F7" s="14">
        <f>D7/C7%</f>
        <v>54.023294509151413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47.6</v>
      </c>
      <c r="D9" s="25">
        <v>22</v>
      </c>
      <c r="E9" s="27">
        <f t="shared" ref="E9:E21" si="0">C9-D9</f>
        <v>25.6</v>
      </c>
      <c r="F9" s="14">
        <f t="shared" ref="F9:F23" si="1">D9/C9%</f>
        <v>46.218487394957982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30.5</v>
      </c>
      <c r="D11" s="25"/>
      <c r="E11" s="27">
        <f t="shared" si="0"/>
        <v>30.5</v>
      </c>
      <c r="F11" s="14">
        <f t="shared" si="1"/>
        <v>0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148.5</v>
      </c>
      <c r="D13" s="25">
        <v>120</v>
      </c>
      <c r="E13" s="27">
        <f t="shared" si="0"/>
        <v>28.5</v>
      </c>
      <c r="F13" s="14">
        <f t="shared" si="1"/>
        <v>80.808080808080803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350.8</v>
      </c>
      <c r="D15" s="25">
        <v>10.6</v>
      </c>
      <c r="E15" s="27">
        <f t="shared" si="0"/>
        <v>340.2</v>
      </c>
      <c r="F15" s="14">
        <f t="shared" si="1"/>
        <v>3.0216647662485747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859.1</v>
      </c>
      <c r="D17" s="25">
        <v>294.60000000000002</v>
      </c>
      <c r="E17" s="27">
        <f t="shared" si="0"/>
        <v>564.5</v>
      </c>
      <c r="F17" s="14">
        <f t="shared" si="1"/>
        <v>34.291700616924686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>
        <v>10</v>
      </c>
      <c r="D21" s="25">
        <v>0</v>
      </c>
      <c r="E21" s="27">
        <f t="shared" si="0"/>
        <v>10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2949</v>
      </c>
      <c r="D23" s="23">
        <f>D7+D9+D11+D13+D15+D17+D19+D21</f>
        <v>1258.9000000000001</v>
      </c>
      <c r="E23" s="26">
        <f>C23-D23</f>
        <v>1690.1</v>
      </c>
      <c r="F23" s="24">
        <f t="shared" si="1"/>
        <v>42.689047134621909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2:F491"/>
  <sheetViews>
    <sheetView topLeftCell="A7" workbookViewId="0">
      <selection activeCell="D18" sqref="D18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3" t="s">
        <v>24</v>
      </c>
      <c r="B2" s="33"/>
      <c r="C2" s="33"/>
      <c r="D2" s="33"/>
      <c r="E2" s="33"/>
      <c r="F2" s="33"/>
    </row>
    <row r="3" spans="1:6" ht="10.5" customHeight="1" x14ac:dyDescent="0.25">
      <c r="A3" s="31"/>
      <c r="B3" s="31"/>
      <c r="C3" s="31"/>
      <c r="D3" s="31"/>
      <c r="E3" s="31"/>
      <c r="F3" s="3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1504.5</v>
      </c>
      <c r="D7" s="25">
        <v>1130.8</v>
      </c>
      <c r="E7" s="27">
        <f>C7-D7</f>
        <v>373.70000000000005</v>
      </c>
      <c r="F7" s="14">
        <f>D7/C7%</f>
        <v>75.161183117314721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47.6</v>
      </c>
      <c r="D9" s="25">
        <v>24.6</v>
      </c>
      <c r="E9" s="27">
        <f t="shared" ref="E9:E21" si="0">C9-D9</f>
        <v>23</v>
      </c>
      <c r="F9" s="14">
        <f t="shared" ref="F9:F23" si="1">D9/C9%</f>
        <v>51.680672268907564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30.5</v>
      </c>
      <c r="D11" s="25"/>
      <c r="E11" s="27">
        <f t="shared" si="0"/>
        <v>30.5</v>
      </c>
      <c r="F11" s="14">
        <f t="shared" si="1"/>
        <v>0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154.6</v>
      </c>
      <c r="D13" s="25">
        <v>120.6</v>
      </c>
      <c r="E13" s="27">
        <f t="shared" si="0"/>
        <v>34</v>
      </c>
      <c r="F13" s="14">
        <f t="shared" si="1"/>
        <v>78.007761966364811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455.2</v>
      </c>
      <c r="D15" s="25">
        <v>45.1</v>
      </c>
      <c r="E15" s="27">
        <f t="shared" si="0"/>
        <v>410.09999999999997</v>
      </c>
      <c r="F15" s="14">
        <f t="shared" si="1"/>
        <v>9.9077328646748697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837.1</v>
      </c>
      <c r="D17" s="25">
        <v>318.60000000000002</v>
      </c>
      <c r="E17" s="27">
        <f t="shared" si="0"/>
        <v>518.5</v>
      </c>
      <c r="F17" s="14">
        <f t="shared" si="1"/>
        <v>38.059968940389439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>
        <v>10</v>
      </c>
      <c r="D21" s="25">
        <v>0</v>
      </c>
      <c r="E21" s="27">
        <f t="shared" si="0"/>
        <v>10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3039.4999999999995</v>
      </c>
      <c r="D23" s="23">
        <f>D7+D9+D11+D13+D15+D17+D19+D21</f>
        <v>1639.6999999999998</v>
      </c>
      <c r="E23" s="26">
        <f>C23-D23</f>
        <v>1399.7999999999997</v>
      </c>
      <c r="F23" s="24">
        <f t="shared" si="1"/>
        <v>53.946372758677413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F491"/>
  <sheetViews>
    <sheetView workbookViewId="0">
      <selection activeCell="A14" sqref="A14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3" t="s">
        <v>25</v>
      </c>
      <c r="B2" s="33"/>
      <c r="C2" s="33"/>
      <c r="D2" s="33"/>
      <c r="E2" s="33"/>
      <c r="F2" s="33"/>
    </row>
    <row r="3" spans="1:6" ht="10.5" customHeight="1" x14ac:dyDescent="0.25">
      <c r="A3" s="31"/>
      <c r="B3" s="31"/>
      <c r="C3" s="31"/>
      <c r="D3" s="31"/>
      <c r="E3" s="31"/>
      <c r="F3" s="3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1748.8</v>
      </c>
      <c r="D7" s="25">
        <v>1748.8</v>
      </c>
      <c r="E7" s="27">
        <f>C7-D7</f>
        <v>0</v>
      </c>
      <c r="F7" s="14">
        <f>D7/C7%</f>
        <v>100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50.7</v>
      </c>
      <c r="D9" s="25">
        <v>50.7</v>
      </c>
      <c r="E9" s="27">
        <f t="shared" ref="E9:E21" si="0">C9-D9</f>
        <v>0</v>
      </c>
      <c r="F9" s="14">
        <f t="shared" ref="F9:F23" si="1">D9/C9%</f>
        <v>100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30</v>
      </c>
      <c r="D11" s="25">
        <v>30</v>
      </c>
      <c r="E11" s="27">
        <f t="shared" si="0"/>
        <v>0</v>
      </c>
      <c r="F11" s="14">
        <f t="shared" si="1"/>
        <v>100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133.4</v>
      </c>
      <c r="D13" s="25">
        <v>133.4</v>
      </c>
      <c r="E13" s="27">
        <f t="shared" si="0"/>
        <v>0</v>
      </c>
      <c r="F13" s="14">
        <f t="shared" si="1"/>
        <v>100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307.10000000000002</v>
      </c>
      <c r="D15" s="25">
        <v>307.10000000000002</v>
      </c>
      <c r="E15" s="27">
        <f t="shared" si="0"/>
        <v>0</v>
      </c>
      <c r="F15" s="14">
        <f t="shared" si="1"/>
        <v>100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699.5</v>
      </c>
      <c r="D17" s="25">
        <v>699.5</v>
      </c>
      <c r="E17" s="27">
        <f t="shared" si="0"/>
        <v>0</v>
      </c>
      <c r="F17" s="14">
        <f t="shared" si="1"/>
        <v>100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>
        <v>1.5</v>
      </c>
      <c r="D19" s="25">
        <v>1.5</v>
      </c>
      <c r="E19" s="27">
        <f t="shared" si="0"/>
        <v>0</v>
      </c>
      <c r="F19" s="14">
        <f t="shared" si="1"/>
        <v>100</v>
      </c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>
        <v>0</v>
      </c>
      <c r="D21" s="25">
        <v>0</v>
      </c>
      <c r="E21" s="27">
        <f t="shared" si="0"/>
        <v>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2971</v>
      </c>
      <c r="D23" s="23">
        <f>D7+D9+D11+D13+D15+D17+D19+D21</f>
        <v>2971</v>
      </c>
      <c r="E23" s="26">
        <f>C23-D23</f>
        <v>0</v>
      </c>
      <c r="F23" s="24">
        <f t="shared" si="1"/>
        <v>100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2 rd</vt:lpstr>
      <vt:lpstr>Лист1</vt:lpstr>
      <vt:lpstr>Лист1 (2)</vt:lpstr>
      <vt:lpstr>Лист3</vt:lpstr>
      <vt:lpstr>Лист1 (3)</vt:lpstr>
      <vt:lpstr>Лист1 (4)</vt:lpstr>
      <vt:lpstr>'2 rd'!Заголовки_для_печати</vt:lpstr>
      <vt:lpstr>Лист1!Заголовки_для_печати</vt:lpstr>
      <vt:lpstr>'Лист1 (2)'!Заголовки_для_печати</vt:lpstr>
      <vt:lpstr>'Лист1 (3)'!Заголовки_для_печати</vt:lpstr>
      <vt:lpstr>'Лист1 (4)'!Заголовки_для_печати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User</cp:lastModifiedBy>
  <cp:lastPrinted>2021-08-17T05:05:34Z</cp:lastPrinted>
  <dcterms:created xsi:type="dcterms:W3CDTF">2019-03-12T04:13:16Z</dcterms:created>
  <dcterms:modified xsi:type="dcterms:W3CDTF">2021-08-17T05:38:03Z</dcterms:modified>
</cp:coreProperties>
</file>